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05" yWindow="65491" windowWidth="12120" windowHeight="4440" tabRatio="599" activeTab="0"/>
  </bookViews>
  <sheets>
    <sheet name="FIS 2012 13" sheetId="1" r:id="rId1"/>
    <sheet name="IND.DIREZIONE" sheetId="2" r:id="rId2"/>
  </sheets>
  <definedNames>
    <definedName name="_xlnm.Print_Area" localSheetId="0">'FIS 2012 13'!$A$1:$I$20</definedName>
  </definedNames>
  <calcPr fullCalcOnLoad="1" fullPrecision="0"/>
</workbook>
</file>

<file path=xl/sharedStrings.xml><?xml version="1.0" encoding="utf-8"?>
<sst xmlns="http://schemas.openxmlformats.org/spreadsheetml/2006/main" count="38" uniqueCount="31">
  <si>
    <t>INPDAP</t>
  </si>
  <si>
    <t>є</t>
  </si>
  <si>
    <t>- NUMERO SEDI EROGAZIONE SERVIZIO</t>
  </si>
  <si>
    <t>- ORGANICO DI DIRITTO PERSONALE DOCENTE SUPERIORE</t>
  </si>
  <si>
    <t>- NUMERO ADDETTI ORGANICO DI DIRITTO DOCENTE EDUCATIVO ATA</t>
  </si>
  <si>
    <t>IRAP</t>
  </si>
  <si>
    <t>TOTALE ONERI</t>
  </si>
  <si>
    <r>
      <t xml:space="preserve">FONDO ISTITUTO: </t>
    </r>
    <r>
      <rPr>
        <b/>
        <sz val="10"/>
        <rFont val="Times New Roman"/>
        <family val="1"/>
      </rPr>
      <t xml:space="preserve">ECONOMIE ANNI PRECEDENTI  </t>
    </r>
    <r>
      <rPr>
        <b/>
        <sz val="8"/>
        <rFont val="Times New Roman"/>
        <family val="1"/>
      </rPr>
      <t>(LORDO DIPENDENTE)</t>
    </r>
  </si>
  <si>
    <t>N.</t>
  </si>
  <si>
    <t>QUOTA</t>
  </si>
  <si>
    <t xml:space="preserve">                    </t>
  </si>
  <si>
    <t xml:space="preserve">FONDO ISTITUTO+ONERI STATO </t>
  </si>
  <si>
    <t xml:space="preserve">  Scuola:</t>
  </si>
  <si>
    <t xml:space="preserve"> PARAMETRI</t>
  </si>
  <si>
    <t xml:space="preserve">A) AZIENDA AGRARIA </t>
  </si>
  <si>
    <t>S/N</t>
  </si>
  <si>
    <t xml:space="preserve">B) CONVITTI ANNESSI </t>
  </si>
  <si>
    <t xml:space="preserve">C) IST. VERTICALIZZATI </t>
  </si>
  <si>
    <t xml:space="preserve">D) SCUOLE MEDIE DIR.DID </t>
  </si>
  <si>
    <t>E) COMPLESSITA' ORGAN. N.</t>
  </si>
  <si>
    <t>TOTALE</t>
  </si>
  <si>
    <t>NOTE:</t>
  </si>
  <si>
    <t>C) istituti verticalizzati ed istituti con almeno due punti di erogazione del servizio scolastico, istituti di secondo grado aggregati ed istituti tecnici, professionali e d’arte con laboratori e/o reparti di lavorazione</t>
  </si>
  <si>
    <t>D) scuole medie, scuole elementari e licei non rientranti nelle tipologie di cui alla lettera c)</t>
  </si>
  <si>
    <t>E) valore unitario da moltiplicare per il numero del personale docente e ATA in organico di diritto</t>
  </si>
  <si>
    <t>FONDO DI ISTITUTO DISPONIBILE PER LA CONTRATTAZIONE ( LORDO STATO)</t>
  </si>
  <si>
    <t>TOTALE LORDO STATO</t>
  </si>
  <si>
    <t>num.</t>
  </si>
  <si>
    <r>
      <t xml:space="preserve">TOTALE FIS                       </t>
    </r>
    <r>
      <rPr>
        <b/>
        <sz val="12"/>
        <rFont val="Times New Roman"/>
        <family val="1"/>
      </rPr>
      <t xml:space="preserve"> (lordo dipendente)  </t>
    </r>
    <r>
      <rPr>
        <b/>
        <sz val="14"/>
        <rFont val="Times New Roman"/>
        <family val="1"/>
      </rPr>
      <t xml:space="preserve">              </t>
    </r>
  </si>
  <si>
    <r>
      <t xml:space="preserve">INDENNITA' DIREZIONE </t>
    </r>
    <r>
      <rPr>
        <b/>
        <sz val="10"/>
        <color indexed="10"/>
        <rFont val="Times New Roman"/>
        <family val="1"/>
      </rPr>
      <t>(lordo Stato)</t>
    </r>
  </si>
  <si>
    <t>LORDO STATO                                          (importo annuo 12/13)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</si>
</sst>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E+00"/>
    <numFmt numFmtId="172" formatCode="0.000"/>
    <numFmt numFmtId="173" formatCode="#,##0.00_ ;\-#,##0.00\ 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i/>
      <sz val="11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" fontId="4" fillId="0" borderId="0" xfId="0" applyNumberFormat="1" applyFont="1" applyBorder="1" applyAlignment="1" applyProtection="1">
      <alignment/>
      <protection hidden="1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4" fontId="10" fillId="33" borderId="11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4" fontId="1" fillId="0" borderId="12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4" fontId="10" fillId="0" borderId="11" xfId="0" applyNumberFormat="1" applyFont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Alignment="1" applyProtection="1">
      <alignment horizontal="centerContinuous"/>
      <protection hidden="1"/>
    </xf>
    <xf numFmtId="0" fontId="7" fillId="34" borderId="0" xfId="0" applyFont="1" applyFill="1" applyAlignment="1" applyProtection="1">
      <alignment horizontal="centerContinuous"/>
      <protection hidden="1"/>
    </xf>
    <xf numFmtId="0" fontId="16" fillId="34" borderId="0" xfId="0" applyFont="1" applyFill="1" applyBorder="1" applyAlignment="1" applyProtection="1">
      <alignment horizontal="center" vertical="center"/>
      <protection hidden="1"/>
    </xf>
    <xf numFmtId="4" fontId="8" fillId="34" borderId="0" xfId="0" applyNumberFormat="1" applyFont="1" applyFill="1" applyBorder="1" applyAlignment="1" applyProtection="1">
      <alignment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1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4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" fontId="4" fillId="34" borderId="0" xfId="0" applyNumberFormat="1" applyFont="1" applyFill="1" applyBorder="1" applyAlignment="1" applyProtection="1">
      <alignment horizontal="center" vertical="center"/>
      <protection hidden="1"/>
    </xf>
    <xf numFmtId="4" fontId="0" fillId="34" borderId="0" xfId="0" applyNumberFormat="1" applyFill="1" applyBorder="1" applyAlignment="1">
      <alignment horizontal="center" vertical="center"/>
    </xf>
    <xf numFmtId="0" fontId="4" fillId="34" borderId="0" xfId="0" applyFont="1" applyFill="1" applyBorder="1" applyAlignment="1" applyProtection="1" quotePrefix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" fontId="13" fillId="0" borderId="17" xfId="0" applyNumberFormat="1" applyFont="1" applyBorder="1" applyAlignment="1" applyProtection="1">
      <alignment vertical="center"/>
      <protection hidden="1"/>
    </xf>
    <xf numFmtId="4" fontId="13" fillId="0" borderId="18" xfId="0" applyNumberFormat="1" applyFont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10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0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4" fontId="8" fillId="0" borderId="24" xfId="0" applyNumberFormat="1" applyFont="1" applyFill="1" applyBorder="1" applyAlignment="1" applyProtection="1">
      <alignment vertical="center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8" fillId="0" borderId="25" xfId="0" applyNumberFormat="1" applyFont="1" applyFill="1" applyBorder="1" applyAlignment="1" applyProtection="1">
      <alignment vertical="center"/>
      <protection hidden="1"/>
    </xf>
    <xf numFmtId="4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4" fontId="8" fillId="0" borderId="26" xfId="0" applyNumberFormat="1" applyFont="1" applyFill="1" applyBorder="1" applyAlignment="1" applyProtection="1">
      <alignment vertical="center"/>
      <protection hidden="1"/>
    </xf>
    <xf numFmtId="4" fontId="10" fillId="33" borderId="27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center" vertical="center"/>
      <protection hidden="1"/>
    </xf>
    <xf numFmtId="10" fontId="20" fillId="0" borderId="29" xfId="0" applyNumberFormat="1" applyFont="1" applyFill="1" applyBorder="1" applyAlignment="1" applyProtection="1">
      <alignment horizontal="center" vertical="center"/>
      <protection hidden="1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4" fontId="20" fillId="0" borderId="30" xfId="0" applyNumberFormat="1" applyFont="1" applyFill="1" applyBorder="1" applyAlignment="1" applyProtection="1">
      <alignment horizontal="center" vertical="center"/>
      <protection hidden="1"/>
    </xf>
    <xf numFmtId="4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16" fillId="0" borderId="31" xfId="0" applyNumberFormat="1" applyFont="1" applyFill="1" applyBorder="1" applyAlignment="1" applyProtection="1">
      <alignment vertical="center"/>
      <protection hidden="1"/>
    </xf>
    <xf numFmtId="4" fontId="26" fillId="0" borderId="23" xfId="0" applyNumberFormat="1" applyFont="1" applyFill="1" applyBorder="1" applyAlignment="1" applyProtection="1">
      <alignment horizontal="right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4" fontId="27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33" borderId="15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3" fillId="0" borderId="32" xfId="0" applyFont="1" applyFill="1" applyBorder="1" applyAlignment="1" applyProtection="1">
      <alignment horizontal="center" vertical="top" wrapText="1"/>
      <protection locked="0"/>
    </xf>
    <xf numFmtId="0" fontId="23" fillId="0" borderId="33" xfId="0" applyFont="1" applyFill="1" applyBorder="1" applyAlignment="1" applyProtection="1">
      <alignment horizontal="center" vertical="top" wrapText="1"/>
      <protection locked="0"/>
    </xf>
    <xf numFmtId="0" fontId="23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 quotePrefix="1">
      <alignment horizontal="left" vertical="center"/>
      <protection hidden="1"/>
    </xf>
    <xf numFmtId="0" fontId="4" fillId="0" borderId="34" xfId="0" applyFont="1" applyBorder="1" applyAlignment="1" applyProtection="1" quotePrefix="1">
      <alignment horizontal="left" vertical="center"/>
      <protection hidden="1"/>
    </xf>
    <xf numFmtId="0" fontId="4" fillId="0" borderId="35" xfId="0" applyFont="1" applyBorder="1" applyAlignment="1" applyProtection="1" quotePrefix="1">
      <alignment horizontal="left" vertical="center"/>
      <protection hidden="1"/>
    </xf>
    <xf numFmtId="4" fontId="1" fillId="0" borderId="36" xfId="0" applyNumberFormat="1" applyFont="1" applyBorder="1" applyAlignment="1" applyProtection="1">
      <alignment horizontal="center" vertic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" fontId="1" fillId="0" borderId="37" xfId="0" applyNumberFormat="1" applyFont="1" applyBorder="1" applyAlignment="1" applyProtection="1">
      <alignment horizontal="center" vertical="center"/>
      <protection hidden="1"/>
    </xf>
    <xf numFmtId="4" fontId="1" fillId="0" borderId="24" xfId="0" applyNumberFormat="1" applyFont="1" applyBorder="1" applyAlignment="1" applyProtection="1">
      <alignment horizontal="center" vertical="center"/>
      <protection hidden="1"/>
    </xf>
    <xf numFmtId="4" fontId="1" fillId="0" borderId="38" xfId="0" applyNumberFormat="1" applyFont="1" applyBorder="1" applyAlignment="1" applyProtection="1">
      <alignment horizontal="center" vertical="center"/>
      <protection hidden="1"/>
    </xf>
    <xf numFmtId="4" fontId="1" fillId="0" borderId="39" xfId="0" applyNumberFormat="1" applyFont="1" applyBorder="1" applyAlignment="1" applyProtection="1">
      <alignment horizontal="center" vertical="center"/>
      <protection hidden="1"/>
    </xf>
    <xf numFmtId="4" fontId="10" fillId="0" borderId="40" xfId="0" applyNumberFormat="1" applyFont="1" applyBorder="1" applyAlignment="1" applyProtection="1">
      <alignment horizontal="center" vertical="center"/>
      <protection hidden="1"/>
    </xf>
    <xf numFmtId="4" fontId="10" fillId="0" borderId="41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right" vertical="center"/>
      <protection hidden="1"/>
    </xf>
    <xf numFmtId="0" fontId="28" fillId="0" borderId="34" xfId="0" applyFont="1" applyFill="1" applyBorder="1" applyAlignment="1" applyProtection="1">
      <alignment horizontal="right" vertical="center"/>
      <protection hidden="1"/>
    </xf>
    <xf numFmtId="0" fontId="28" fillId="0" borderId="35" xfId="0" applyFont="1" applyFill="1" applyBorder="1" applyAlignment="1" applyProtection="1">
      <alignment horizontal="right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4" fontId="15" fillId="0" borderId="42" xfId="0" applyNumberFormat="1" applyFont="1" applyBorder="1" applyAlignment="1" applyProtection="1">
      <alignment horizontal="center" vertical="center"/>
      <protection hidden="1"/>
    </xf>
    <xf numFmtId="4" fontId="15" fillId="0" borderId="11" xfId="0" applyNumberFormat="1" applyFont="1" applyBorder="1" applyAlignment="1" applyProtection="1">
      <alignment horizontal="center" vertic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0" fillId="34" borderId="46" xfId="0" applyFont="1" applyFill="1" applyBorder="1" applyAlignment="1" applyProtection="1">
      <alignment horizontal="left"/>
      <protection hidden="1"/>
    </xf>
    <xf numFmtId="0" fontId="20" fillId="34" borderId="0" xfId="0" applyFont="1" applyFill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47" xfId="0" applyFont="1" applyBorder="1" applyAlignment="1" applyProtection="1">
      <alignment horizontal="left" vertical="center"/>
      <protection hidden="1"/>
    </xf>
    <xf numFmtId="4" fontId="11" fillId="0" borderId="48" xfId="0" applyNumberFormat="1" applyFont="1" applyBorder="1" applyAlignment="1" applyProtection="1">
      <alignment horizontal="center" vertical="center"/>
      <protection hidden="1"/>
    </xf>
    <xf numFmtId="4" fontId="11" fillId="0" borderId="49" xfId="0" applyNumberFormat="1" applyFont="1" applyBorder="1" applyAlignment="1" applyProtection="1">
      <alignment horizontal="center" vertical="center"/>
      <protection hidden="1"/>
    </xf>
    <xf numFmtId="4" fontId="11" fillId="0" borderId="42" xfId="0" applyNumberFormat="1" applyFont="1" applyBorder="1" applyAlignment="1" applyProtection="1">
      <alignment horizontal="center" vertical="center"/>
      <protection hidden="1"/>
    </xf>
    <xf numFmtId="4" fontId="11" fillId="0" borderId="11" xfId="0" applyNumberFormat="1" applyFont="1" applyBorder="1" applyAlignment="1" applyProtection="1">
      <alignment horizontal="center" vertical="center"/>
      <protection hidden="1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 hidden="1"/>
    </xf>
    <xf numFmtId="0" fontId="19" fillId="0" borderId="54" xfId="0" applyFont="1" applyBorder="1" applyAlignment="1" applyProtection="1">
      <alignment horizontal="center" vertical="center" wrapText="1"/>
      <protection hidden="1"/>
    </xf>
    <xf numFmtId="0" fontId="19" fillId="0" borderId="55" xfId="0" applyFont="1" applyBorder="1" applyAlignment="1" applyProtection="1">
      <alignment horizontal="center" vertical="center" wrapText="1"/>
      <protection hidden="1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5" fillId="0" borderId="38" xfId="0" applyFont="1" applyFill="1" applyBorder="1" applyAlignment="1" applyProtection="1">
      <alignment vertical="center" wrapText="1"/>
      <protection hidden="1"/>
    </xf>
    <xf numFmtId="0" fontId="25" fillId="0" borderId="57" xfId="0" applyFont="1" applyFill="1" applyBorder="1" applyAlignment="1" applyProtection="1">
      <alignment vertical="center" wrapText="1"/>
      <protection hidden="1"/>
    </xf>
    <xf numFmtId="0" fontId="25" fillId="0" borderId="39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5" fillId="0" borderId="37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34" xfId="0" applyFont="1" applyFill="1" applyBorder="1" applyAlignment="1" applyProtection="1">
      <alignment horizontal="center" vertical="center"/>
      <protection hidden="1"/>
    </xf>
    <xf numFmtId="0" fontId="20" fillId="0" borderId="35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right" vertical="center"/>
      <protection hidden="1"/>
    </xf>
    <xf numFmtId="0" fontId="7" fillId="34" borderId="58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24" fillId="35" borderId="53" xfId="0" applyFont="1" applyFill="1" applyBorder="1" applyAlignment="1" applyProtection="1">
      <alignment horizontal="center" vertical="center"/>
      <protection hidden="1"/>
    </xf>
    <xf numFmtId="0" fontId="24" fillId="35" borderId="58" xfId="0" applyFont="1" applyFill="1" applyBorder="1" applyAlignment="1" applyProtection="1">
      <alignment horizontal="center" vertical="center"/>
      <protection hidden="1"/>
    </xf>
    <xf numFmtId="0" fontId="24" fillId="35" borderId="54" xfId="0" applyFont="1" applyFill="1" applyBorder="1" applyAlignment="1" applyProtection="1">
      <alignment horizontal="center" vertical="center"/>
      <protection hidden="1"/>
    </xf>
    <xf numFmtId="0" fontId="24" fillId="35" borderId="55" xfId="0" applyFont="1" applyFill="1" applyBorder="1" applyAlignment="1" applyProtection="1">
      <alignment horizontal="center" vertical="center"/>
      <protection hidden="1"/>
    </xf>
    <xf numFmtId="0" fontId="24" fillId="35" borderId="13" xfId="0" applyFont="1" applyFill="1" applyBorder="1" applyAlignment="1" applyProtection="1">
      <alignment horizontal="center" vertical="center"/>
      <protection hidden="1"/>
    </xf>
    <xf numFmtId="0" fontId="24" fillId="35" borderId="27" xfId="0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59" xfId="0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>
          <a:off x="780097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123825</xdr:rowOff>
    </xdr:from>
    <xdr:to>
      <xdr:col>5</xdr:col>
      <xdr:colOff>685800</xdr:colOff>
      <xdr:row>1</xdr:row>
      <xdr:rowOff>114300</xdr:rowOff>
    </xdr:to>
    <xdr:sp>
      <xdr:nvSpPr>
        <xdr:cNvPr id="4" name="WordArt 22"/>
        <xdr:cNvSpPr>
          <a:spLocks/>
        </xdr:cNvSpPr>
      </xdr:nvSpPr>
      <xdr:spPr>
        <a:xfrm>
          <a:off x="209550" y="123825"/>
          <a:ext cx="46101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CALCOLO DEL FONDO D'ISTITUTO 2012/13</a:t>
          </a:r>
        </a:p>
      </xdr:txBody>
    </xdr:sp>
    <xdr:clientData/>
  </xdr:twoCellAnchor>
  <xdr:twoCellAnchor>
    <xdr:from>
      <xdr:col>6</xdr:col>
      <xdr:colOff>142875</xdr:colOff>
      <xdr:row>2</xdr:row>
      <xdr:rowOff>190500</xdr:rowOff>
    </xdr:from>
    <xdr:to>
      <xdr:col>8</xdr:col>
      <xdr:colOff>123825</xdr:colOff>
      <xdr:row>3</xdr:row>
      <xdr:rowOff>85725</xdr:rowOff>
    </xdr:to>
    <xdr:sp>
      <xdr:nvSpPr>
        <xdr:cNvPr id="5" name="WordArt 31"/>
        <xdr:cNvSpPr>
          <a:spLocks/>
        </xdr:cNvSpPr>
      </xdr:nvSpPr>
      <xdr:spPr>
        <a:xfrm>
          <a:off x="5019675" y="619125"/>
          <a:ext cx="19907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UIL SCUOLA </a:t>
          </a:r>
        </a:p>
      </xdr:txBody>
    </xdr:sp>
    <xdr:clientData/>
  </xdr:twoCellAnchor>
  <xdr:twoCellAnchor>
    <xdr:from>
      <xdr:col>6</xdr:col>
      <xdr:colOff>57150</xdr:colOff>
      <xdr:row>0</xdr:row>
      <xdr:rowOff>38100</xdr:rowOff>
    </xdr:from>
    <xdr:to>
      <xdr:col>7</xdr:col>
      <xdr:colOff>523875</xdr:colOff>
      <xdr:row>2</xdr:row>
      <xdr:rowOff>104775</xdr:rowOff>
    </xdr:to>
    <xdr:pic>
      <xdr:nvPicPr>
        <xdr:cNvPr id="6" name="Picture 90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810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3</xdr:col>
      <xdr:colOff>723900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47650" y="85725"/>
          <a:ext cx="31623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INDENNITA' DI DIREZIONE2012/13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4</xdr:col>
      <xdr:colOff>1095375</xdr:colOff>
      <xdr:row>2</xdr:row>
      <xdr:rowOff>57150</xdr:rowOff>
    </xdr:to>
    <xdr:pic>
      <xdr:nvPicPr>
        <xdr:cNvPr id="2" name="Picture 2" descr="UIL-St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047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M153"/>
  <sheetViews>
    <sheetView showGridLines="0" showRowColHeaders="0" showZeros="0" tabSelected="1" showOutlineSymbols="0" zoomScalePageLayoutView="0" workbookViewId="0" topLeftCell="A1">
      <pane xSplit="17" ySplit="30" topLeftCell="R31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F7" sqref="F7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9.140625" style="2" customWidth="1"/>
    <col min="4" max="4" width="9.7109375" style="2" customWidth="1"/>
    <col min="5" max="5" width="22.421875" style="2" customWidth="1"/>
    <col min="6" max="6" width="11.140625" style="2" customWidth="1"/>
    <col min="7" max="7" width="14.28125" style="2" customWidth="1"/>
    <col min="8" max="8" width="15.8515625" style="2" customWidth="1"/>
    <col min="9" max="9" width="13.7109375" style="2" customWidth="1"/>
    <col min="10" max="10" width="12.421875" style="2" customWidth="1"/>
    <col min="11" max="11" width="7.00390625" style="2" customWidth="1"/>
    <col min="12" max="12" width="11.00390625" style="2" customWidth="1"/>
    <col min="13" max="16384" width="9.140625" style="2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9" s="1" customFormat="1" ht="21" thickBot="1">
      <c r="A2" s="22"/>
      <c r="B2" s="21"/>
      <c r="C2" s="21"/>
      <c r="D2" s="21"/>
      <c r="E2" s="21"/>
      <c r="F2" s="21"/>
      <c r="G2" s="13"/>
      <c r="H2" s="101"/>
      <c r="I2" s="102"/>
      <c r="J2" s="102"/>
      <c r="K2" s="2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.75" customHeight="1">
      <c r="A3" s="14"/>
      <c r="B3" s="41" t="s">
        <v>12</v>
      </c>
      <c r="C3" s="73"/>
      <c r="D3" s="74"/>
      <c r="E3" s="75"/>
      <c r="F3" s="103" t="s">
        <v>10</v>
      </c>
      <c r="G3" s="104"/>
      <c r="H3" s="104"/>
      <c r="I3" s="14"/>
      <c r="J3" s="30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7.25" customHeight="1" thickBot="1">
      <c r="A4" s="14"/>
      <c r="B4" s="111"/>
      <c r="C4" s="112"/>
      <c r="D4" s="112"/>
      <c r="E4" s="113"/>
      <c r="F4" s="14"/>
      <c r="G4" s="14"/>
      <c r="H4" s="14"/>
      <c r="I4" s="17"/>
      <c r="J4" s="17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6" ht="17.25" thickBot="1">
      <c r="A5" s="14"/>
      <c r="B5" s="114"/>
      <c r="C5" s="115"/>
      <c r="D5" s="115"/>
      <c r="E5" s="116"/>
      <c r="F5" s="121" t="s">
        <v>8</v>
      </c>
      <c r="G5" s="123" t="s">
        <v>9</v>
      </c>
      <c r="H5" s="117" t="s">
        <v>30</v>
      </c>
      <c r="I5" s="11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5.25" customHeight="1" thickBot="1">
      <c r="A6" s="19"/>
      <c r="B6" s="19"/>
      <c r="C6" s="19"/>
      <c r="D6" s="14"/>
      <c r="E6" s="14"/>
      <c r="F6" s="122"/>
      <c r="G6" s="124"/>
      <c r="H6" s="119"/>
      <c r="I6" s="12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0.25" customHeight="1">
      <c r="A7" s="76" t="s">
        <v>4</v>
      </c>
      <c r="B7" s="77"/>
      <c r="C7" s="77"/>
      <c r="D7" s="77"/>
      <c r="E7" s="78"/>
      <c r="F7" s="26"/>
      <c r="G7" s="39">
        <v>445.88</v>
      </c>
      <c r="H7" s="79">
        <f>F7*G7</f>
        <v>0</v>
      </c>
      <c r="I7" s="8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9.5" customHeight="1">
      <c r="A8" s="76" t="s">
        <v>2</v>
      </c>
      <c r="B8" s="77"/>
      <c r="C8" s="77"/>
      <c r="D8" s="77"/>
      <c r="E8" s="78"/>
      <c r="F8" s="6"/>
      <c r="G8" s="40">
        <v>3058.9</v>
      </c>
      <c r="H8" s="81">
        <f>F8*G8</f>
        <v>0</v>
      </c>
      <c r="I8" s="8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21" customHeight="1" thickBot="1">
      <c r="A9" s="76" t="s">
        <v>3</v>
      </c>
      <c r="B9" s="77"/>
      <c r="C9" s="77"/>
      <c r="D9" s="77"/>
      <c r="E9" s="78"/>
      <c r="F9" s="6"/>
      <c r="G9" s="40">
        <v>857</v>
      </c>
      <c r="H9" s="83">
        <f>F9*G9</f>
        <v>0</v>
      </c>
      <c r="I9" s="8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23.25" customHeight="1" thickBot="1">
      <c r="A10" s="36"/>
      <c r="B10" s="37"/>
      <c r="C10" s="38"/>
      <c r="D10" s="38"/>
      <c r="E10" s="38"/>
      <c r="F10" s="20"/>
      <c r="G10" s="38"/>
      <c r="H10" s="107">
        <f>SUM(H7:I9)</f>
        <v>0</v>
      </c>
      <c r="I10" s="10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33" customHeight="1" thickBot="1">
      <c r="A11" s="90" t="s">
        <v>29</v>
      </c>
      <c r="B11" s="91"/>
      <c r="C11" s="91"/>
      <c r="D11" s="91"/>
      <c r="E11" s="91"/>
      <c r="F11" s="92"/>
      <c r="G11" s="67" t="s">
        <v>1</v>
      </c>
      <c r="H11" s="68">
        <f>'IND.DIREZIONE'!E14</f>
        <v>0</v>
      </c>
      <c r="I11" s="5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7.25" customHeight="1" thickBot="1">
      <c r="A12" s="93" t="s">
        <v>25</v>
      </c>
      <c r="B12" s="93"/>
      <c r="C12" s="93"/>
      <c r="D12" s="93"/>
      <c r="E12" s="93"/>
      <c r="F12" s="93"/>
      <c r="G12" s="93"/>
      <c r="H12" s="109">
        <f>H10-H11</f>
        <v>0</v>
      </c>
      <c r="I12" s="11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ht="21" customHeight="1" thickBot="1">
      <c r="A13" s="105" t="s">
        <v>7</v>
      </c>
      <c r="B13" s="105"/>
      <c r="C13" s="105"/>
      <c r="D13" s="105"/>
      <c r="E13" s="105"/>
      <c r="F13" s="105"/>
      <c r="G13" s="8" t="s">
        <v>1</v>
      </c>
      <c r="H13" s="54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18.75" customHeight="1" thickBot="1">
      <c r="A14" s="106"/>
      <c r="B14" s="106"/>
      <c r="C14" s="106"/>
      <c r="D14" s="106"/>
      <c r="E14" s="106"/>
      <c r="F14" s="106"/>
      <c r="G14" s="8" t="s">
        <v>1</v>
      </c>
      <c r="H14" s="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0.25" customHeight="1" thickBot="1">
      <c r="A15" s="87" t="s">
        <v>11</v>
      </c>
      <c r="B15" s="88"/>
      <c r="C15" s="88"/>
      <c r="D15" s="89"/>
      <c r="E15" s="85">
        <f>H12</f>
        <v>0</v>
      </c>
      <c r="F15" s="86"/>
      <c r="G15" s="23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15.75" customHeight="1" thickTop="1">
      <c r="A16" s="100"/>
      <c r="B16" s="100"/>
      <c r="C16" s="44" t="s">
        <v>0</v>
      </c>
      <c r="D16" s="45">
        <v>0.242</v>
      </c>
      <c r="E16" s="9">
        <f>$E$15*100/$D$19*D16</f>
        <v>0</v>
      </c>
      <c r="F16" s="98"/>
      <c r="G16" s="23"/>
      <c r="H16" s="24"/>
      <c r="I16" s="31"/>
      <c r="J16" s="32"/>
      <c r="K16" s="31"/>
      <c r="L16" s="3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15.75" customHeight="1" thickBot="1">
      <c r="A17" s="100"/>
      <c r="B17" s="100"/>
      <c r="C17" s="42" t="s">
        <v>5</v>
      </c>
      <c r="D17" s="43">
        <v>0.085</v>
      </c>
      <c r="E17" s="28">
        <f>$E$15*100/$D$19*D17</f>
        <v>0</v>
      </c>
      <c r="F17" s="99"/>
      <c r="G17" s="25"/>
      <c r="H17" s="24"/>
      <c r="I17" s="34"/>
      <c r="J17" s="35"/>
      <c r="K17" s="31"/>
      <c r="L17" s="3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8.75" customHeight="1" thickBot="1">
      <c r="A18" s="27"/>
      <c r="B18" s="27"/>
      <c r="C18" s="27"/>
      <c r="D18" s="27"/>
      <c r="E18" s="29" t="s">
        <v>6</v>
      </c>
      <c r="F18" s="10">
        <f>SUM(E16:E17)</f>
        <v>0</v>
      </c>
      <c r="G18" s="11" t="s">
        <v>1</v>
      </c>
      <c r="H18" s="12">
        <f>E15-F18</f>
        <v>0</v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2:38" ht="12.75" hidden="1">
      <c r="B19" s="3"/>
      <c r="C19" s="3"/>
      <c r="D19" s="5">
        <f>((D16+D17)*100)+100</f>
        <v>132.7</v>
      </c>
      <c r="E19" s="5"/>
      <c r="F19" s="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9" ht="42.75" customHeight="1" thickBot="1">
      <c r="A20" s="14"/>
      <c r="B20" s="19"/>
      <c r="C20" s="19"/>
      <c r="D20" s="14"/>
      <c r="E20" s="94" t="s">
        <v>28</v>
      </c>
      <c r="F20" s="95"/>
      <c r="G20" s="96">
        <f>H18+H14+H13</f>
        <v>0</v>
      </c>
      <c r="H20" s="9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2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5" ht="12.75">
      <c r="A149" s="14"/>
      <c r="B149" s="14"/>
      <c r="C149" s="14"/>
      <c r="D149" s="14"/>
      <c r="E149" s="14"/>
      <c r="F149" s="14"/>
      <c r="G149" s="14"/>
      <c r="H149" s="14"/>
      <c r="I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.75">
      <c r="A150" s="14"/>
      <c r="B150" s="14"/>
      <c r="C150" s="14"/>
      <c r="D150" s="14"/>
      <c r="E150" s="14"/>
      <c r="F150" s="14"/>
      <c r="G150" s="14"/>
      <c r="H150" s="14"/>
      <c r="I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.75">
      <c r="A151" s="14"/>
      <c r="B151" s="14"/>
      <c r="C151" s="14"/>
      <c r="D151" s="14"/>
      <c r="E151" s="14"/>
      <c r="F151" s="14"/>
      <c r="G151" s="14"/>
      <c r="H151" s="14"/>
      <c r="I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.75">
      <c r="A152" s="14"/>
      <c r="B152" s="14"/>
      <c r="C152" s="14"/>
      <c r="D152" s="14"/>
      <c r="E152" s="14"/>
      <c r="F152" s="14"/>
      <c r="G152" s="14"/>
      <c r="H152" s="14"/>
      <c r="I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.75">
      <c r="A153" s="14"/>
      <c r="B153" s="14"/>
      <c r="C153" s="14"/>
      <c r="D153" s="14"/>
      <c r="E153" s="14"/>
      <c r="F153" s="14"/>
      <c r="G153" s="14"/>
      <c r="H153" s="14"/>
      <c r="I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</sheetData>
  <sheetProtection selectLockedCells="1"/>
  <mergeCells count="26">
    <mergeCell ref="H12:I12"/>
    <mergeCell ref="B4:E4"/>
    <mergeCell ref="B5:E5"/>
    <mergeCell ref="H5:I6"/>
    <mergeCell ref="F5:F6"/>
    <mergeCell ref="G5:G6"/>
    <mergeCell ref="A12:G12"/>
    <mergeCell ref="E20:F20"/>
    <mergeCell ref="G20:H20"/>
    <mergeCell ref="F16:F17"/>
    <mergeCell ref="A16:B17"/>
    <mergeCell ref="H2:J2"/>
    <mergeCell ref="F3:H3"/>
    <mergeCell ref="A13:F13"/>
    <mergeCell ref="A14:F14"/>
    <mergeCell ref="H10:I10"/>
    <mergeCell ref="C3:E3"/>
    <mergeCell ref="A9:E9"/>
    <mergeCell ref="H7:I7"/>
    <mergeCell ref="H8:I8"/>
    <mergeCell ref="H9:I9"/>
    <mergeCell ref="E15:F15"/>
    <mergeCell ref="A15:D15"/>
    <mergeCell ref="A7:E7"/>
    <mergeCell ref="A8:E8"/>
    <mergeCell ref="A11:F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310"/>
  <sheetViews>
    <sheetView showGridLines="0" showRowColHeaders="0" showZeros="0" showOutlineSymbols="0" zoomScalePageLayoutView="0" workbookViewId="0" topLeftCell="A1">
      <pane xSplit="5" ySplit="18" topLeftCell="F1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8" sqref="D8:D9"/>
    </sheetView>
  </sheetViews>
  <sheetFormatPr defaultColWidth="9.140625" defaultRowHeight="12.75"/>
  <cols>
    <col min="1" max="1" width="11.57421875" style="46" customWidth="1"/>
    <col min="2" max="2" width="20.421875" style="46" customWidth="1"/>
    <col min="3" max="3" width="8.28125" style="46" customWidth="1"/>
    <col min="4" max="4" width="11.28125" style="46" customWidth="1"/>
    <col min="5" max="5" width="49.421875" style="46" customWidth="1"/>
    <col min="6" max="77" width="9.140625" style="16" customWidth="1"/>
    <col min="78" max="16384" width="9.140625" style="72" customWidth="1"/>
  </cols>
  <sheetData>
    <row r="1" spans="1:256" s="55" customFormat="1" ht="20.25">
      <c r="A1" s="139"/>
      <c r="B1" s="139"/>
      <c r="C1" s="139"/>
      <c r="D1" s="139"/>
      <c r="E1" s="139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55" customFormat="1" ht="20.25">
      <c r="A2" s="140"/>
      <c r="B2" s="140"/>
      <c r="C2" s="140"/>
      <c r="D2" s="140"/>
      <c r="E2" s="140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55" customFormat="1" ht="18" customHeight="1" thickBot="1">
      <c r="A3" s="140"/>
      <c r="B3" s="140"/>
      <c r="C3" s="140"/>
      <c r="D3" s="140"/>
      <c r="E3" s="140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5" ht="19.5" customHeight="1">
      <c r="A4" s="141" t="s">
        <v>13</v>
      </c>
      <c r="B4" s="142"/>
      <c r="C4" s="142"/>
      <c r="D4" s="142"/>
      <c r="E4" s="143"/>
    </row>
    <row r="5" spans="1:5" ht="5.25" customHeight="1" thickBot="1">
      <c r="A5" s="144"/>
      <c r="B5" s="145"/>
      <c r="C5" s="145"/>
      <c r="D5" s="145"/>
      <c r="E5" s="146"/>
    </row>
    <row r="6" spans="1:5" ht="26.25" customHeight="1">
      <c r="A6" s="147" t="s">
        <v>14</v>
      </c>
      <c r="B6" s="148"/>
      <c r="C6" s="52" t="s">
        <v>27</v>
      </c>
      <c r="D6" s="69"/>
      <c r="E6" s="53">
        <f>D6*1220</f>
        <v>0</v>
      </c>
    </row>
    <row r="7" spans="1:5" ht="23.25" customHeight="1">
      <c r="A7" s="152" t="s">
        <v>16</v>
      </c>
      <c r="B7" s="153"/>
      <c r="C7" s="51" t="s">
        <v>27</v>
      </c>
      <c r="D7" s="70"/>
      <c r="E7" s="47">
        <f>D7*820</f>
        <v>0</v>
      </c>
    </row>
    <row r="8" spans="1:5" ht="24" customHeight="1">
      <c r="A8" s="152" t="s">
        <v>17</v>
      </c>
      <c r="B8" s="153"/>
      <c r="C8" s="51" t="s">
        <v>15</v>
      </c>
      <c r="D8" s="66"/>
      <c r="E8" s="47">
        <f>IF(D8="S",750,0)</f>
        <v>0</v>
      </c>
    </row>
    <row r="9" spans="1:5" ht="23.25" customHeight="1">
      <c r="A9" s="152" t="s">
        <v>18</v>
      </c>
      <c r="B9" s="153"/>
      <c r="C9" s="51" t="s">
        <v>15</v>
      </c>
      <c r="D9" s="66"/>
      <c r="E9" s="47">
        <f>IF(D9="S",650,0)</f>
        <v>0</v>
      </c>
    </row>
    <row r="10" spans="1:5" ht="27" customHeight="1" thickBot="1">
      <c r="A10" s="152" t="s">
        <v>19</v>
      </c>
      <c r="B10" s="153"/>
      <c r="C10" s="65">
        <f>'FIS 2012 13'!F7</f>
        <v>0</v>
      </c>
      <c r="D10" s="48">
        <v>30</v>
      </c>
      <c r="E10" s="49">
        <f>C10*D10</f>
        <v>0</v>
      </c>
    </row>
    <row r="11" spans="1:5" ht="24.75" customHeight="1" thickBot="1">
      <c r="A11" s="128" t="s">
        <v>20</v>
      </c>
      <c r="B11" s="129"/>
      <c r="C11" s="129"/>
      <c r="D11" s="130"/>
      <c r="E11" s="63">
        <f>SUM(E6:E10)</f>
        <v>0</v>
      </c>
    </row>
    <row r="12" spans="1:5" ht="13.5" customHeight="1">
      <c r="A12" s="149" t="s">
        <v>0</v>
      </c>
      <c r="B12" s="150"/>
      <c r="C12" s="151"/>
      <c r="D12" s="59">
        <v>0.242</v>
      </c>
      <c r="E12" s="61">
        <f>E11*D12</f>
        <v>0</v>
      </c>
    </row>
    <row r="13" spans="1:5" ht="13.5" customHeight="1">
      <c r="A13" s="134" t="s">
        <v>5</v>
      </c>
      <c r="B13" s="135"/>
      <c r="C13" s="136"/>
      <c r="D13" s="60">
        <v>0.085</v>
      </c>
      <c r="E13" s="62">
        <f>E11*D13</f>
        <v>0</v>
      </c>
    </row>
    <row r="14" spans="1:5" ht="30" customHeight="1">
      <c r="A14" s="137" t="s">
        <v>26</v>
      </c>
      <c r="B14" s="138"/>
      <c r="C14" s="138"/>
      <c r="D14" s="138"/>
      <c r="E14" s="64">
        <f>E11+E12+E13</f>
        <v>0</v>
      </c>
    </row>
    <row r="15" spans="1:5" ht="12.75" customHeight="1">
      <c r="A15" s="56"/>
      <c r="B15" s="57"/>
      <c r="C15" s="57"/>
      <c r="D15" s="57" t="s">
        <v>21</v>
      </c>
      <c r="E15" s="58"/>
    </row>
    <row r="16" spans="1:5" ht="38.25" customHeight="1">
      <c r="A16" s="131" t="s">
        <v>22</v>
      </c>
      <c r="B16" s="132"/>
      <c r="C16" s="132"/>
      <c r="D16" s="132"/>
      <c r="E16" s="133"/>
    </row>
    <row r="17" spans="1:5" ht="18.75" customHeight="1">
      <c r="A17" s="131" t="s">
        <v>23</v>
      </c>
      <c r="B17" s="132"/>
      <c r="C17" s="132"/>
      <c r="D17" s="132"/>
      <c r="E17" s="133"/>
    </row>
    <row r="18" spans="1:5" ht="18.75" customHeight="1" thickBot="1">
      <c r="A18" s="125" t="s">
        <v>24</v>
      </c>
      <c r="B18" s="126"/>
      <c r="C18" s="126"/>
      <c r="D18" s="126"/>
      <c r="E18" s="127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</sheetData>
  <sheetProtection selectLockedCells="1"/>
  <mergeCells count="14">
    <mergeCell ref="A1:E3"/>
    <mergeCell ref="A4:E5"/>
    <mergeCell ref="A6:B6"/>
    <mergeCell ref="A12:C12"/>
    <mergeCell ref="A7:B7"/>
    <mergeCell ref="A8:B8"/>
    <mergeCell ref="A9:B9"/>
    <mergeCell ref="A10:B10"/>
    <mergeCell ref="A18:E18"/>
    <mergeCell ref="A11:D11"/>
    <mergeCell ref="A16:E16"/>
    <mergeCell ref="A17:E17"/>
    <mergeCell ref="A13:C13"/>
    <mergeCell ref="A14:D14"/>
  </mergeCells>
  <printOptions/>
  <pageMargins left="0.75" right="0.75" top="1" bottom="1" header="0.5" footer="0.5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gdaprile</cp:lastModifiedBy>
  <cp:lastPrinted>2009-11-25T08:23:58Z</cp:lastPrinted>
  <dcterms:created xsi:type="dcterms:W3CDTF">2001-10-08T08:25:51Z</dcterms:created>
  <dcterms:modified xsi:type="dcterms:W3CDTF">2013-02-19T13:44:03Z</dcterms:modified>
  <cp:category/>
  <cp:version/>
  <cp:contentType/>
  <cp:contentStatus/>
</cp:coreProperties>
</file>